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4519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/>
  <c r="T80" i="6"/>
  <c r="D18" i="5"/>
  <c r="T18" i="6"/>
  <c r="L7"/>
  <c r="I9" i="2"/>
  <c r="C7" i="9"/>
  <c r="D17" i="5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8" i="5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C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/>
  <c r="C9"/>
  <c r="H9"/>
  <c r="C10"/>
  <c r="H10"/>
  <c r="C11"/>
  <c r="H1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/>
  <c r="E8"/>
  <c r="F8"/>
  <c r="G8"/>
  <c r="H8"/>
  <c r="I8"/>
  <c r="J8"/>
  <c r="J7"/>
  <c r="K8"/>
  <c r="L8"/>
  <c r="M8"/>
  <c r="M7"/>
  <c r="N8"/>
  <c r="O8"/>
  <c r="P8"/>
  <c r="Q8"/>
  <c r="Q7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/>
  <c r="U7" i="5"/>
  <c r="C7" i="4"/>
  <c r="H7"/>
</calcChain>
</file>

<file path=xl/sharedStrings.xml><?xml version="1.0" encoding="utf-8"?>
<sst xmlns="http://schemas.openxmlformats.org/spreadsheetml/2006/main" count="1108" uniqueCount="283">
  <si>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</si>
  <si>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</si>
  <si>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</si>
  <si>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</si>
  <si>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</si>
  <si>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</si>
  <si>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</si>
  <si>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</si>
  <si>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</si>
  <si>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</si>
  <si>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</si>
  <si>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</si>
  <si>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</si>
  <si>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</si>
  <si>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</si>
  <si>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</si>
  <si>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</si>
  <si>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</si>
  <si>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</si>
  <si>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</si>
  <si>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</si>
  <si>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</si>
  <si>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</si>
  <si>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</si>
  <si>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</si>
  <si>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</si>
  <si>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</si>
  <si>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</si>
  <si>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</si>
  <si>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</si>
  <si>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</si>
  <si>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</si>
  <si>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</si>
  <si>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</si>
  <si>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</si>
  <si>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</si>
  <si>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</si>
  <si>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</si>
  <si>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</si>
  <si>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</si>
  <si>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</si>
  <si>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</si>
  <si>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</si>
  <si>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</si>
  <si>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</si>
  <si>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</si>
  <si>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</si>
  <si>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</si>
  <si>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</si>
  <si>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</si>
  <si>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</si>
  <si>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</si>
  <si>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</si>
  <si>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</si>
  <si>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</si>
  <si>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</si>
  <si>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</si>
  <si>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</si>
  <si>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</si>
  <si>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</si>
  <si>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</si>
  <si>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</si>
  <si>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</si>
  <si>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</si>
  <si>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</si>
  <si>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</si>
  <si>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</si>
  <si>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</si>
  <si>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</si>
  <si>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</si>
  <si>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</si>
  <si>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</si>
  <si>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</si>
  <si>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</si>
  <si>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</si>
  <si>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</si>
  <si>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</si>
  <si>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</si>
  <si>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</si>
  <si>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</si>
  <si>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</si>
  <si>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</si>
  <si>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</si>
  <si>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</si>
  <si>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</si>
  <si>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</si>
  <si>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</si>
  <si>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</si>
  <si>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</si>
  <si>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</si>
  <si>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</si>
  <si>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</si>
  <si>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</si>
  <si>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</si>
  <si>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</si>
  <si>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</si>
  <si>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</si>
  <si>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</si>
  <si>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</si>
  <si>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</si>
  <si>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</si>
  <si>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</si>
  <si>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</si>
  <si>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</si>
  <si>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</si>
  <si>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</si>
  <si>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</si>
  <si>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</si>
  <si>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</si>
  <si>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</si>
  <si>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</si>
  <si>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</si>
  <si>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</si>
  <si>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</si>
  <si>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</si>
  <si>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</si>
  <si>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</si>
  <si>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</si>
  <si>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</si>
  <si>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</si>
  <si>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</si>
  <si>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</si>
  <si>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</si>
  <si>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</si>
  <si>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</si>
  <si>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</si>
  <si>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</si>
  <si>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</si>
  <si>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</si>
  <si>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</si>
  <si>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</si>
  <si>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</si>
  <si>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</si>
  <si>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</si>
  <si>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</si>
  <si>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</si>
  <si>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</si>
  <si>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</si>
  <si>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</si>
  <si>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</si>
  <si>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</si>
  <si>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</si>
  <si>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</si>
  <si>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</si>
  <si>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</si>
  <si>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</si>
  <si>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</si>
  <si>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</si>
  <si>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</si>
  <si>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</si>
  <si>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</si>
  <si>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</si>
  <si>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</si>
  <si>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</si>
  <si>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</si>
  <si>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</si>
  <si>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</si>
  <si>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</si>
  <si>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</si>
  <si>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</si>
  <si>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</si>
  <si>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</si>
  <si>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</si>
  <si>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</si>
  <si>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</si>
  <si>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</si>
  <si>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</si>
  <si>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</si>
  <si>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</si>
  <si>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</si>
  <si>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</si>
  <si>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</si>
  <si>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</si>
  <si>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</si>
  <si>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</si>
  <si>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</si>
  <si>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</si>
  <si>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</si>
  <si>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</si>
  <si>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</si>
  <si>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</si>
  <si>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</si>
  <si>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</si>
  <si>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</si>
  <si>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</si>
  <si>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</si>
  <si>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</si>
  <si>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</si>
  <si>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</si>
  <si>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</si>
  <si>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</si>
  <si>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</si>
  <si>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</si>
  <si>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</si>
  <si>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</si>
  <si>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</si>
  <si>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</si>
  <si>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</si>
  <si>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</si>
  <si>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</si>
  <si>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</si>
  <si>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</si>
  <si>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</si>
  <si>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</si>
  <si>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</si>
  <si>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</si>
  <si>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</si>
  <si>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</si>
  <si>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</si>
  <si>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</si>
  <si>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</si>
  <si>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</si>
  <si>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</si>
  <si>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</si>
  <si>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</si>
  <si>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</si>
  <si>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</si>
  <si>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</si>
  <si>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</si>
  <si>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</si>
  <si>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</si>
  <si>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</si>
  <si>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</si>
  <si>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</si>
  <si>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</si>
  <si>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</si>
  <si>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</si>
  <si>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</si>
  <si>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</si>
  <si>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</si>
  <si>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</si>
  <si>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</si>
  <si>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</si>
  <si>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</si>
  <si>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</si>
  <si>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</si>
  <si>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</si>
  <si>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</si>
  <si>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</si>
  <si>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</si>
  <si>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</si>
  <si>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</si>
  <si>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</si>
  <si>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</si>
  <si>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</si>
  <si>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</si>
  <si>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</si>
  <si>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</si>
  <si>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</si>
  <si>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</si>
  <si>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</si>
  <si>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</si>
  <si>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</si>
  <si>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</si>
  <si>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</si>
  <si>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</si>
  <si>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</si>
  <si>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</si>
  <si>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</si>
  <si>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</si>
  <si>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</si>
  <si>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</si>
  <si>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</si>
  <si>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</si>
  <si>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</si>
  <si>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</si>
  <si>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</si>
  <si>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</si>
  <si>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</si>
  <si>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</si>
  <si>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</si>
  <si>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</si>
  <si>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</si>
  <si>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</si>
  <si>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</si>
  <si>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</si>
  <si>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</si>
  <si>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</si>
  <si>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Комитет по физической культуре и спорту города Заречного Пензенской области</t>
  </si>
  <si>
    <t>442960, Пензенская область, город Заречный, проспект Мира, дом 3 "А"</t>
  </si>
  <si>
    <t>Сирюшов В.И.</t>
  </si>
  <si>
    <t>Председатель</t>
  </si>
  <si>
    <t>kfct@zato.ru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</si>
</sst>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0" fillId="2" borderId="14" xfId="0" applyFill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I18" sqref="I18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72" t="s">
        <v>0</v>
      </c>
      <c r="B2" s="73"/>
      <c r="C2" s="73"/>
      <c r="D2" s="73"/>
      <c r="E2" s="73"/>
      <c r="F2" s="74"/>
    </row>
    <row r="3" spans="1:6" ht="13.5" thickBot="1"/>
    <row r="4" spans="1:6" ht="13.5" thickBot="1">
      <c r="A4" s="72" t="s">
        <v>1</v>
      </c>
      <c r="B4" s="73"/>
      <c r="C4" s="73"/>
      <c r="D4" s="73"/>
      <c r="E4" s="73"/>
      <c r="F4" s="74"/>
    </row>
    <row r="5" spans="1:6" ht="13.5" thickBot="1"/>
    <row r="6" spans="1:6" ht="88.15" customHeight="1" thickBot="1">
      <c r="A6" s="76" t="s">
        <v>277</v>
      </c>
      <c r="B6" s="77"/>
      <c r="C6" s="77"/>
      <c r="D6" s="77"/>
      <c r="E6" s="77"/>
      <c r="F6" s="78"/>
    </row>
    <row r="7" spans="1:6" ht="13.5" thickBot="1"/>
    <row r="8" spans="1:6" ht="13.5" thickBot="1">
      <c r="A8" s="72" t="s">
        <v>2</v>
      </c>
      <c r="B8" s="73"/>
      <c r="C8" s="73"/>
      <c r="D8" s="73"/>
      <c r="E8" s="73"/>
      <c r="F8" s="74"/>
    </row>
    <row r="9" spans="1:6" ht="13.5" thickBot="1"/>
    <row r="10" spans="1:6">
      <c r="A10" s="79" t="s">
        <v>3</v>
      </c>
      <c r="B10" s="80"/>
      <c r="C10" s="80"/>
      <c r="D10" s="80"/>
      <c r="E10" s="80"/>
      <c r="F10" s="81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75" t="s">
        <v>226</v>
      </c>
      <c r="C12" s="75"/>
      <c r="D12" s="41">
        <v>19</v>
      </c>
      <c r="E12" s="8" t="s">
        <v>4</v>
      </c>
      <c r="F12" s="9"/>
    </row>
    <row r="13" spans="1:6" ht="13.5" thickBot="1"/>
    <row r="14" spans="1:6" ht="26.25" thickBot="1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>
      <c r="A16" s="68"/>
      <c r="B16" s="68"/>
      <c r="C16" s="68"/>
      <c r="D16" s="70"/>
      <c r="F16" s="11" t="s">
        <v>8</v>
      </c>
    </row>
    <row r="17" spans="1:7" ht="146.44999999999999" customHeight="1">
      <c r="A17" s="71" t="s">
        <v>224</v>
      </c>
      <c r="B17" s="71"/>
      <c r="C17" s="71"/>
      <c r="D17" s="12" t="s">
        <v>9</v>
      </c>
    </row>
    <row r="18" spans="1:7" ht="79.900000000000006" customHeight="1">
      <c r="A18" s="68" t="s">
        <v>225</v>
      </c>
      <c r="B18" s="68"/>
      <c r="C18" s="68"/>
      <c r="D18" s="12" t="s">
        <v>10</v>
      </c>
    </row>
    <row r="20" spans="1:7">
      <c r="A20" s="65" t="s">
        <v>156</v>
      </c>
      <c r="B20" s="65"/>
      <c r="C20" s="106" t="s">
        <v>278</v>
      </c>
      <c r="D20" s="66"/>
      <c r="E20" s="66"/>
      <c r="F20" s="66"/>
      <c r="G20" s="66"/>
    </row>
    <row r="21" spans="1:7">
      <c r="A21" s="65" t="s">
        <v>157</v>
      </c>
      <c r="B21" s="65"/>
      <c r="C21" s="106" t="s">
        <v>279</v>
      </c>
      <c r="D21" s="66"/>
      <c r="E21" s="66"/>
      <c r="F21" s="66"/>
      <c r="G21" s="66"/>
    </row>
    <row r="22" spans="1:7" ht="15.6" customHeight="1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>
      <c r="A23" s="65"/>
      <c r="B23" s="65"/>
      <c r="C23" s="62" t="s">
        <v>13</v>
      </c>
      <c r="D23" s="62"/>
      <c r="E23" s="63"/>
      <c r="F23" s="64"/>
      <c r="G23" s="43"/>
    </row>
    <row r="24" spans="1:7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>
      <c r="A25" s="62" t="s">
        <v>14</v>
      </c>
      <c r="B25" s="62"/>
      <c r="C25" s="63">
        <v>27769579</v>
      </c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14" sqref="Q14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5</v>
      </c>
      <c r="D7" s="20">
        <f t="shared" ref="D7:U7" si="0">SUM(D8,D19,D27,D31,D32)</f>
        <v>5</v>
      </c>
      <c r="E7" s="20">
        <f t="shared" si="0"/>
        <v>0</v>
      </c>
      <c r="F7" s="20">
        <f t="shared" si="0"/>
        <v>2</v>
      </c>
      <c r="G7" s="20">
        <f t="shared" si="0"/>
        <v>0</v>
      </c>
      <c r="H7" s="20">
        <f t="shared" si="0"/>
        <v>3</v>
      </c>
      <c r="I7" s="20">
        <f t="shared" si="0"/>
        <v>340</v>
      </c>
      <c r="J7" s="20">
        <f t="shared" si="0"/>
        <v>4</v>
      </c>
      <c r="K7" s="20">
        <f t="shared" si="0"/>
        <v>9</v>
      </c>
      <c r="L7" s="20">
        <f t="shared" si="0"/>
        <v>208</v>
      </c>
      <c r="M7" s="20">
        <f t="shared" si="0"/>
        <v>54</v>
      </c>
      <c r="N7" s="20">
        <f t="shared" si="0"/>
        <v>59</v>
      </c>
      <c r="O7" s="20">
        <f t="shared" si="0"/>
        <v>6</v>
      </c>
      <c r="P7" s="20">
        <f t="shared" si="0"/>
        <v>0</v>
      </c>
      <c r="Q7" s="20">
        <f t="shared" si="0"/>
        <v>76</v>
      </c>
      <c r="R7" s="20">
        <f t="shared" si="0"/>
        <v>151</v>
      </c>
      <c r="S7" s="20">
        <f t="shared" si="0"/>
        <v>29</v>
      </c>
      <c r="T7" s="20">
        <f t="shared" si="0"/>
        <v>13</v>
      </c>
      <c r="U7" s="20">
        <f t="shared" si="0"/>
        <v>71</v>
      </c>
      <c r="W7" s="49">
        <f>Раздел4_1!$D$7</f>
        <v>166</v>
      </c>
    </row>
    <row r="8" spans="1:23" ht="38.25">
      <c r="A8" s="16" t="s">
        <v>36</v>
      </c>
      <c r="B8" s="17">
        <v>2</v>
      </c>
      <c r="C8" s="20">
        <f>SUM(C9:C18)</f>
        <v>1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111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46</v>
      </c>
      <c r="N8" s="20">
        <f t="shared" si="1"/>
        <v>59</v>
      </c>
      <c r="O8" s="20">
        <f t="shared" si="1"/>
        <v>6</v>
      </c>
      <c r="P8" s="20">
        <f t="shared" si="1"/>
        <v>0</v>
      </c>
      <c r="Q8" s="20">
        <f t="shared" si="1"/>
        <v>72</v>
      </c>
      <c r="R8" s="20">
        <f t="shared" si="1"/>
        <v>0</v>
      </c>
      <c r="S8" s="20">
        <f t="shared" si="1"/>
        <v>29</v>
      </c>
      <c r="T8" s="20">
        <f t="shared" si="1"/>
        <v>10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>
        <v>1</v>
      </c>
      <c r="D18" s="20">
        <f t="shared" si="2"/>
        <v>0</v>
      </c>
      <c r="E18" s="21"/>
      <c r="F18" s="21"/>
      <c r="G18" s="21"/>
      <c r="H18" s="21"/>
      <c r="I18" s="20">
        <f t="shared" si="3"/>
        <v>111</v>
      </c>
      <c r="J18" s="21"/>
      <c r="K18" s="21"/>
      <c r="L18" s="21"/>
      <c r="M18" s="21">
        <v>46</v>
      </c>
      <c r="N18" s="21">
        <v>59</v>
      </c>
      <c r="O18" s="21">
        <v>6</v>
      </c>
      <c r="P18" s="21"/>
      <c r="Q18" s="21">
        <v>72</v>
      </c>
      <c r="R18" s="21"/>
      <c r="S18" s="21">
        <v>29</v>
      </c>
      <c r="T18" s="21">
        <v>10</v>
      </c>
      <c r="U18" s="21"/>
    </row>
    <row r="19" spans="1:21" ht="25.5">
      <c r="A19" s="16" t="s">
        <v>47</v>
      </c>
      <c r="B19" s="17">
        <v>13</v>
      </c>
      <c r="C19" s="20">
        <f>SUM(C20:C26)</f>
        <v>3</v>
      </c>
      <c r="D19" s="20">
        <f t="shared" ref="D19:U19" si="4">SUM(D20:D26)</f>
        <v>5</v>
      </c>
      <c r="E19" s="20">
        <f t="shared" si="4"/>
        <v>0</v>
      </c>
      <c r="F19" s="20">
        <f t="shared" si="4"/>
        <v>2</v>
      </c>
      <c r="G19" s="20">
        <f t="shared" si="4"/>
        <v>0</v>
      </c>
      <c r="H19" s="20">
        <f t="shared" si="4"/>
        <v>3</v>
      </c>
      <c r="I19" s="20">
        <f t="shared" si="4"/>
        <v>221</v>
      </c>
      <c r="J19" s="20">
        <f t="shared" si="4"/>
        <v>4</v>
      </c>
      <c r="K19" s="20">
        <f t="shared" si="4"/>
        <v>9</v>
      </c>
      <c r="L19" s="20">
        <f t="shared" si="4"/>
        <v>208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4</v>
      </c>
      <c r="R19" s="20">
        <f t="shared" si="4"/>
        <v>143</v>
      </c>
      <c r="S19" s="20">
        <f t="shared" si="4"/>
        <v>0</v>
      </c>
      <c r="T19" s="20">
        <f t="shared" si="4"/>
        <v>3</v>
      </c>
      <c r="U19" s="20">
        <f t="shared" si="4"/>
        <v>71</v>
      </c>
    </row>
    <row r="20" spans="1:21" ht="25.5">
      <c r="A20" s="18" t="s">
        <v>48</v>
      </c>
      <c r="B20" s="17">
        <v>14</v>
      </c>
      <c r="C20" s="21">
        <v>2</v>
      </c>
      <c r="D20" s="20">
        <f t="shared" si="2"/>
        <v>2</v>
      </c>
      <c r="E20" s="21"/>
      <c r="F20" s="21"/>
      <c r="G20" s="21"/>
      <c r="H20" s="21">
        <v>2</v>
      </c>
      <c r="I20" s="20">
        <f t="shared" si="3"/>
        <v>23</v>
      </c>
      <c r="J20" s="21">
        <v>4</v>
      </c>
      <c r="K20" s="21">
        <v>9</v>
      </c>
      <c r="L20" s="21">
        <v>10</v>
      </c>
      <c r="M20" s="21"/>
      <c r="N20" s="21"/>
      <c r="O20" s="21"/>
      <c r="P20" s="21"/>
      <c r="Q20" s="21">
        <v>4</v>
      </c>
      <c r="R20" s="21">
        <v>10</v>
      </c>
      <c r="S20" s="21"/>
      <c r="T20" s="21">
        <v>3</v>
      </c>
      <c r="U20" s="21">
        <v>6</v>
      </c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>
        <v>1</v>
      </c>
      <c r="D22" s="20">
        <f t="shared" si="2"/>
        <v>3</v>
      </c>
      <c r="E22" s="21"/>
      <c r="F22" s="21">
        <v>2</v>
      </c>
      <c r="G22" s="21"/>
      <c r="H22" s="21">
        <v>1</v>
      </c>
      <c r="I22" s="20">
        <f t="shared" si="3"/>
        <v>198</v>
      </c>
      <c r="J22" s="21"/>
      <c r="K22" s="21"/>
      <c r="L22" s="21">
        <v>198</v>
      </c>
      <c r="M22" s="21"/>
      <c r="N22" s="21"/>
      <c r="O22" s="21"/>
      <c r="P22" s="21"/>
      <c r="Q22" s="21"/>
      <c r="R22" s="21">
        <v>133</v>
      </c>
      <c r="S22" s="21"/>
      <c r="T22" s="21"/>
      <c r="U22" s="21">
        <v>65</v>
      </c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1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8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8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8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>
        <v>1</v>
      </c>
      <c r="D30" s="20">
        <f t="shared" si="2"/>
        <v>0</v>
      </c>
      <c r="E30" s="21"/>
      <c r="F30" s="21"/>
      <c r="G30" s="21"/>
      <c r="H30" s="21"/>
      <c r="I30" s="20">
        <f t="shared" si="3"/>
        <v>8</v>
      </c>
      <c r="J30" s="21"/>
      <c r="K30" s="21"/>
      <c r="L30" s="21"/>
      <c r="M30" s="21">
        <v>8</v>
      </c>
      <c r="N30" s="21"/>
      <c r="O30" s="21"/>
      <c r="P30" s="21"/>
      <c r="Q30" s="21"/>
      <c r="R30" s="21">
        <v>8</v>
      </c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2" sqref="H12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" customHeight="1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5" customHeight="1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211</v>
      </c>
      <c r="D7" s="27">
        <f t="shared" ref="D7:R7" si="0">SUM(D8:D11,D13:D14,D17:D23)</f>
        <v>0</v>
      </c>
      <c r="E7" s="27">
        <f t="shared" si="0"/>
        <v>40</v>
      </c>
      <c r="F7" s="27">
        <f t="shared" si="0"/>
        <v>0</v>
      </c>
      <c r="G7" s="27">
        <f t="shared" si="0"/>
        <v>167</v>
      </c>
      <c r="H7" s="27">
        <f t="shared" si="0"/>
        <v>4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1</v>
      </c>
      <c r="D8" s="28"/>
      <c r="E8" s="28"/>
      <c r="F8" s="28"/>
      <c r="G8" s="28">
        <v>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73</v>
      </c>
      <c r="D9" s="28"/>
      <c r="E9" s="28">
        <v>12</v>
      </c>
      <c r="F9" s="28"/>
      <c r="G9" s="28">
        <v>61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72</v>
      </c>
      <c r="D10" s="28"/>
      <c r="E10" s="28">
        <v>5</v>
      </c>
      <c r="F10" s="28"/>
      <c r="G10" s="28">
        <v>64</v>
      </c>
      <c r="H10" s="28">
        <v>3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1</v>
      </c>
      <c r="D13" s="28"/>
      <c r="E13" s="28"/>
      <c r="F13" s="28"/>
      <c r="G13" s="28">
        <v>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8</v>
      </c>
      <c r="D18" s="28"/>
      <c r="E18" s="28"/>
      <c r="F18" s="28"/>
      <c r="G18" s="28">
        <v>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1</v>
      </c>
      <c r="D19" s="28"/>
      <c r="E19" s="28"/>
      <c r="F19" s="28"/>
      <c r="G19" s="28">
        <v>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4</v>
      </c>
      <c r="D21" s="28"/>
      <c r="E21" s="28">
        <v>3</v>
      </c>
      <c r="F21" s="28"/>
      <c r="G21" s="28">
        <v>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51</v>
      </c>
      <c r="D23" s="28"/>
      <c r="E23" s="28">
        <v>20</v>
      </c>
      <c r="F23" s="28"/>
      <c r="G23" s="28">
        <v>30</v>
      </c>
      <c r="H23" s="28">
        <v>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8" sqref="G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704.6</v>
      </c>
      <c r="D7" s="48">
        <f>SUM(D$8:D$14)</f>
        <v>0</v>
      </c>
      <c r="E7" s="48">
        <f t="shared" ref="E7:G7" si="0">SUM(E$8:E$14)</f>
        <v>699.1</v>
      </c>
      <c r="F7" s="48">
        <f t="shared" si="0"/>
        <v>5.5</v>
      </c>
      <c r="G7" s="48">
        <f t="shared" si="0"/>
        <v>0</v>
      </c>
      <c r="H7" s="19">
        <f>SUM(C7,G7)</f>
        <v>704.6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5.5</v>
      </c>
      <c r="D8" s="34"/>
      <c r="E8" s="34"/>
      <c r="F8" s="34">
        <v>5.5</v>
      </c>
      <c r="G8" s="34"/>
      <c r="H8" s="19">
        <f t="shared" ref="H8:H14" si="2">SUM(C8,G8)</f>
        <v>5.5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699.1</v>
      </c>
      <c r="D12" s="34"/>
      <c r="E12" s="34">
        <v>699.1</v>
      </c>
      <c r="F12" s="34"/>
      <c r="G12" s="34"/>
      <c r="H12" s="19">
        <f t="shared" si="2"/>
        <v>699.1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13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J79" sqref="J79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166</v>
      </c>
      <c r="E7" s="27">
        <f>SUM(E17:E79)</f>
        <v>110</v>
      </c>
      <c r="F7" s="27">
        <f t="shared" ref="F7:R7" si="0">SUM(F17:F79)</f>
        <v>0</v>
      </c>
      <c r="G7" s="27">
        <f t="shared" si="0"/>
        <v>114</v>
      </c>
      <c r="H7" s="27">
        <f t="shared" si="0"/>
        <v>0</v>
      </c>
      <c r="I7" s="27">
        <f t="shared" si="0"/>
        <v>23</v>
      </c>
      <c r="J7" s="27">
        <f t="shared" si="0"/>
        <v>29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340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11</v>
      </c>
      <c r="E52" s="38"/>
      <c r="F52" s="38"/>
      <c r="G52" s="38">
        <v>11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136</v>
      </c>
      <c r="E55" s="38">
        <v>103</v>
      </c>
      <c r="F55" s="38"/>
      <c r="G55" s="38">
        <v>95</v>
      </c>
      <c r="H55" s="38"/>
      <c r="I55" s="38">
        <v>23</v>
      </c>
      <c r="J55" s="38">
        <v>18</v>
      </c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7</v>
      </c>
      <c r="E77" s="38">
        <v>7</v>
      </c>
      <c r="F77" s="38"/>
      <c r="G77" s="39" t="s">
        <v>92</v>
      </c>
      <c r="H77" s="38"/>
      <c r="I77" s="38"/>
      <c r="J77" s="38">
        <v>7</v>
      </c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4</v>
      </c>
      <c r="E78" s="38"/>
      <c r="F78" s="38"/>
      <c r="G78" s="39" t="s">
        <v>92</v>
      </c>
      <c r="H78" s="38"/>
      <c r="I78" s="38"/>
      <c r="J78" s="38">
        <v>4</v>
      </c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8</v>
      </c>
      <c r="E79" s="38"/>
      <c r="F79" s="38"/>
      <c r="G79" s="38">
        <v>8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166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11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136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7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4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8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1" sqref="H21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2" t="s">
        <v>281</v>
      </c>
      <c r="C18" s="103"/>
      <c r="D18" s="102" t="s">
        <v>280</v>
      </c>
      <c r="E18" s="103"/>
      <c r="F18" s="103"/>
      <c r="G18" s="103"/>
    </row>
    <row r="19" spans="1:7" ht="12.75" customHeight="1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2">
        <v>88412605949</v>
      </c>
      <c r="C21" s="103"/>
      <c r="D21" s="102" t="s">
        <v>282</v>
      </c>
      <c r="E21" s="103"/>
      <c r="F21" s="107">
        <v>43830</v>
      </c>
      <c r="G21" s="103"/>
    </row>
    <row r="22" spans="1:7" ht="33.75" customHeight="1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user</cp:lastModifiedBy>
  <cp:revision>46</cp:revision>
  <cp:lastPrinted>2020-01-13T11:42:36Z</cp:lastPrinted>
  <dcterms:created xsi:type="dcterms:W3CDTF">2016-11-25T14:25:26Z</dcterms:created>
  <dcterms:modified xsi:type="dcterms:W3CDTF">2020-01-13T12:00:05Z</dcterms:modified>
  <dc:language>ru-RU</dc:language>
</cp:coreProperties>
</file>